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mpa\Desktop\veřejné zakázky\Veřejné zakázky 2025\ubytování miluška\final\"/>
    </mc:Choice>
  </mc:AlternateContent>
  <bookViews>
    <workbookView xWindow="0" yWindow="0" windowWidth="28800" windowHeight="11580"/>
  </bookViews>
  <sheets>
    <sheet name="Položkový rozpočet" sheetId="1" r:id="rId1"/>
  </sheets>
  <definedNames>
    <definedName name="_xlnm.Print_Area" localSheetId="0">'Položkový rozpočet'!$A$1:$I$91</definedName>
  </definedNames>
  <calcPr calcId="162913"/>
</workbook>
</file>

<file path=xl/calcChain.xml><?xml version="1.0" encoding="utf-8"?>
<calcChain xmlns="http://schemas.openxmlformats.org/spreadsheetml/2006/main">
  <c r="F70" i="1" l="1"/>
  <c r="D70" i="1"/>
  <c r="H69" i="1"/>
  <c r="G69" i="1" l="1"/>
  <c r="H72" i="1"/>
  <c r="H71" i="1"/>
  <c r="H68" i="1"/>
  <c r="H67" i="1"/>
  <c r="H65" i="1"/>
  <c r="H75" i="1"/>
  <c r="G73" i="1"/>
  <c r="H73" i="1"/>
  <c r="F74" i="1"/>
  <c r="D74" i="1"/>
  <c r="F66" i="1"/>
  <c r="D66" i="1"/>
  <c r="G65" i="1"/>
  <c r="B81" i="1" l="1"/>
  <c r="C81" i="1" s="1"/>
  <c r="B88" i="1" s="1"/>
  <c r="F67" i="1"/>
  <c r="F68" i="1"/>
  <c r="F69" i="1"/>
  <c r="F71" i="1"/>
  <c r="F72" i="1"/>
  <c r="F73" i="1"/>
  <c r="I73" i="1" s="1"/>
  <c r="F75" i="1"/>
  <c r="F65" i="1"/>
  <c r="E67" i="1"/>
  <c r="E68" i="1"/>
  <c r="E69" i="1"/>
  <c r="I69" i="1" s="1"/>
  <c r="E71" i="1"/>
  <c r="E72" i="1"/>
  <c r="E73" i="1"/>
  <c r="E75" i="1"/>
  <c r="E65" i="1"/>
  <c r="I65" i="1" s="1"/>
  <c r="D67" i="1"/>
  <c r="I67" i="1" s="1"/>
  <c r="D68" i="1"/>
  <c r="I68" i="1" s="1"/>
  <c r="D71" i="1"/>
  <c r="D72" i="1"/>
  <c r="I72" i="1" s="1"/>
  <c r="D75" i="1"/>
  <c r="I75" i="1" s="1"/>
  <c r="D58" i="1"/>
  <c r="D57" i="1"/>
  <c r="D56" i="1"/>
  <c r="D55" i="1"/>
  <c r="D54" i="1"/>
  <c r="D53" i="1"/>
  <c r="D52" i="1"/>
  <c r="D51" i="1"/>
  <c r="D50" i="1"/>
  <c r="E36" i="1"/>
  <c r="F36" i="1" s="1"/>
  <c r="I71" i="1" l="1"/>
  <c r="I76" i="1"/>
  <c r="D59" i="1"/>
  <c r="B86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B87" i="1" l="1"/>
  <c r="F44" i="1"/>
  <c r="B85" i="1" s="1"/>
  <c r="B90" i="1" l="1"/>
</calcChain>
</file>

<file path=xl/sharedStrings.xml><?xml version="1.0" encoding="utf-8"?>
<sst xmlns="http://schemas.openxmlformats.org/spreadsheetml/2006/main" count="123" uniqueCount="71">
  <si>
    <t>Datum</t>
  </si>
  <si>
    <t>Akce</t>
  </si>
  <si>
    <t>Počet osob</t>
  </si>
  <si>
    <t>Počet nocí</t>
  </si>
  <si>
    <t>29. – 30. 3. 2025</t>
  </si>
  <si>
    <t>27. – 28. 5. 2025</t>
  </si>
  <si>
    <t>17. – 18. 6. 2025</t>
  </si>
  <si>
    <t>12. – 13. 9. 2025</t>
  </si>
  <si>
    <t>15. – 16. 9. 2025</t>
  </si>
  <si>
    <t>9. – 10. 10. 2025</t>
  </si>
  <si>
    <t>18. – 19. 10. 2025</t>
  </si>
  <si>
    <t>23. – 24. 10. 2025</t>
  </si>
  <si>
    <t>Víkendový pobyt pro mladé dospělé</t>
  </si>
  <si>
    <t>Workshop pro metodiky sociální práce</t>
  </si>
  <si>
    <t>Metodická porada pro sociální pracovníky a veřejné opatrovníky</t>
  </si>
  <si>
    <t>Víkendový workshop pro pěstouny na přechodnou dobu</t>
  </si>
  <si>
    <t>Mezikrajský workshop pro metodiky SPOD</t>
  </si>
  <si>
    <t>Metodická porada pro pracovníky SPOD a náhradní rodinné péče</t>
  </si>
  <si>
    <t>Metodické setkání pro kurátory, SP Vězeňské služby a PMS</t>
  </si>
  <si>
    <t>Cena za 1 osobu na jednolůžkovém pokoji</t>
  </si>
  <si>
    <t>Cena za 1 noc za osobu</t>
  </si>
  <si>
    <t>Typ zasedací místnosti</t>
  </si>
  <si>
    <t>Zasedací místnost pro 20 osob</t>
  </si>
  <si>
    <t>Zasedací místnost pro 40 osob</t>
  </si>
  <si>
    <t>Zasedací místnost pro 50 osob</t>
  </si>
  <si>
    <t>Tabulka pro výpočet celkové ceny za ubytování</t>
  </si>
  <si>
    <t>Tabulka pro výpočet celkové ceny za pronájem zasedacích místností</t>
  </si>
  <si>
    <t>Cena za pronájem 1,5 dne</t>
  </si>
  <si>
    <t>Předpokládaný počet osob (účastníků)</t>
  </si>
  <si>
    <t>Výpočet celkové nabídkové ceny</t>
  </si>
  <si>
    <t>Celková cena za ubytování</t>
  </si>
  <si>
    <t>Příloha č. 2 Zadávací dokumentace - Položkový rozpočet a výpočet nabídkové ceny</t>
  </si>
  <si>
    <t>Cena za pronájem zasedací místnosti v délce 1,5 dne (první den od 9:00 hod do 16:00 hod a druhý den od 09:00 hod do 13:00 hod)</t>
  </si>
  <si>
    <t>Ubytování (v jedno nebo dvojlůžkovem pokoji)</t>
  </si>
  <si>
    <t>Zasedací místnost pro 80 osob</t>
  </si>
  <si>
    <t>Cena za ubytování</t>
  </si>
  <si>
    <t>Cena za pronájem zasedacích místností</t>
  </si>
  <si>
    <t>Cena za stravování</t>
  </si>
  <si>
    <t>Typ stravování</t>
  </si>
  <si>
    <t>Snídaně</t>
  </si>
  <si>
    <t>Oběd</t>
  </si>
  <si>
    <t>Cena za 1 osobu</t>
  </si>
  <si>
    <t>Organizační zajištění</t>
  </si>
  <si>
    <t xml:space="preserve">Organizační zajištění </t>
  </si>
  <si>
    <t>Cena za organizační zajištění jedné dvoudenní akce</t>
  </si>
  <si>
    <t>Cena je uvedena včetně DPH bez snídaně, ale včetně všech dalších poplatků</t>
  </si>
  <si>
    <t>Cena je uvedena včetně DPH.</t>
  </si>
  <si>
    <t>Cena za všechny předpokládané osoby</t>
  </si>
  <si>
    <t>Cena celkem</t>
  </si>
  <si>
    <t>Tabulka pro výpočet celkové ceny za stravování</t>
  </si>
  <si>
    <t>Cena za snídaně pro všechny předpokládané osoby</t>
  </si>
  <si>
    <t>Cena za stravování celkem</t>
  </si>
  <si>
    <t>Cena za obědy pro všechny předpokládané osoby</t>
  </si>
  <si>
    <t>Tabulka pro výpočet celkové ceny za organizační zajištění</t>
  </si>
  <si>
    <t xml:space="preserve">Předpokládaný počet akcí </t>
  </si>
  <si>
    <t>Cena za organizační zajištění jedné akce</t>
  </si>
  <si>
    <t>Celková cena za pronájem zasedacích místností</t>
  </si>
  <si>
    <t>Celkový cea za stravování</t>
  </si>
  <si>
    <t>Celková cena za organizační zajištění</t>
  </si>
  <si>
    <t>Celková cena celkem - celková nabídková cena</t>
  </si>
  <si>
    <r>
      <rPr>
        <b/>
        <sz val="11"/>
        <color theme="1"/>
        <rFont val="Calibri"/>
        <family val="2"/>
        <charset val="238"/>
        <scheme val="minor"/>
      </rPr>
      <t>Pokyn pro vyplnění:</t>
    </r>
    <r>
      <rPr>
        <sz val="11"/>
        <color theme="1"/>
        <rFont val="Calibri"/>
        <family val="2"/>
        <scheme val="minor"/>
      </rPr>
      <t xml:space="preserve"> Dodavatel vyplní žlutě podbarvné buňky. Ostatní tabulky se doplní automaticky na základě uvedené jednotkové ceny. První část této přílohy, kde jsou uvedeny jednotkové ceny bude použita jako příloha do Smlouvy.</t>
    </r>
  </si>
  <si>
    <t>Cena je uvedena včetně DPH. Dodavatel nacení případné ostatní náklady, které se nadají zahrnout pod výše uvedené položky v případě, že nemá další náklady může tuto položku uvést jako nulovou s tím, že po něm nebude požadováno vysvětlení.</t>
  </si>
  <si>
    <t>Víkendový workshop pro pěstouny na přechodnou dobu (zasedací místnost pro děti)</t>
  </si>
  <si>
    <t>Večeře</t>
  </si>
  <si>
    <t>Cena za večeře pro všechny předpokládané osoby</t>
  </si>
  <si>
    <t>Cena je uvedena včetně DPH a včetně požadovaného vybavení dle přílohy č. 1 výzvy a zadávací dokumentace.</t>
  </si>
  <si>
    <t>Pitný režim v zasedacích místnostech v délce 1,5 dne (první den od 9:00 hod do 16:00 hod a druhý den od 09:00 hod do 13:00 hod)</t>
  </si>
  <si>
    <t>Občerstvení v zasedací místnosti 1. den dopoledne (slané/sladké/ovocná mísa)</t>
  </si>
  <si>
    <t>není požadováno</t>
  </si>
  <si>
    <t>Cena za pitný režim v zasedacích místnostech</t>
  </si>
  <si>
    <t>Cena za občerstvení v zasedací místnosti pro všechny předpokládané osoby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</si>
</sst>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1">
    <xf numFmtId="0" fontId="0" fillId="0" borderId="0" xfId="0"/>
    <xf numFmtId="0" fontId="6" fillId="0" borderId="0" xfId="0" applyFont="1"/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44" fontId="0" fillId="0" borderId="1" xfId="1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4" fontId="0" fillId="0" borderId="0" xfId="1" applyFont="1"/>
    <xf numFmtId="44" fontId="0" fillId="0" borderId="1" xfId="0" applyNumberFormat="1" applyBorder="1"/>
    <xf numFmtId="0" fontId="0" fillId="0" borderId="1" xfId="0" applyBorder="1" applyAlignment="1">
      <alignment wrapText="1"/>
    </xf>
    <xf numFmtId="44" fontId="0" fillId="0" borderId="0" xfId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/>
    <xf numFmtId="0" fontId="0" fillId="0" borderId="0" xfId="0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0" fontId="6" fillId="0" borderId="1" xfId="0" applyFont="1" applyFill="1" applyBorder="1"/>
    <xf numFmtId="44" fontId="6" fillId="0" borderId="1" xfId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4" fontId="0" fillId="0" borderId="0" xfId="1" applyFont="1" applyBorder="1"/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center"/>
    </xf>
    <xf numFmtId="44" fontId="0" fillId="0" borderId="0" xfId="0" applyNumberFormat="1" applyBorder="1"/>
    <xf numFmtId="0" fontId="1" fillId="0" borderId="1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4" fontId="0" fillId="2" borderId="1" xfId="1" applyNumberFormat="1" applyFont="1" applyFill="1" applyBorder="1" applyAlignment="1">
      <alignment horizontal="center"/>
    </xf>
    <xf numFmtId="164" fontId="0" fillId="2" borderId="1" xfId="1" applyNumberFormat="1" applyFont="1" applyFill="1" applyBorder="1"/>
    <xf numFmtId="164" fontId="1" fillId="2" borderId="1" xfId="1" applyNumberFormat="1" applyFont="1" applyFill="1" applyBorder="1" applyAlignment="1">
      <alignment horizontal="center"/>
    </xf>
    <xf numFmtId="164" fontId="0" fillId="0" borderId="4" xfId="1" applyNumberFormat="1" applyFont="1" applyBorder="1"/>
    <xf numFmtId="14" fontId="0" fillId="0" borderId="7" xfId="0" applyNumberForma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0" fillId="0" borderId="21" xfId="0" applyBorder="1"/>
    <xf numFmtId="164" fontId="0" fillId="0" borderId="22" xfId="1" applyNumberFormat="1" applyFont="1" applyBorder="1"/>
    <xf numFmtId="44" fontId="0" fillId="0" borderId="9" xfId="0" applyNumberFormat="1" applyBorder="1" applyAlignment="1">
      <alignment horizontal="center"/>
    </xf>
    <xf numFmtId="14" fontId="0" fillId="5" borderId="7" xfId="0" applyNumberFormat="1" applyFill="1" applyBorder="1" applyAlignment="1">
      <alignment horizontal="left"/>
    </xf>
    <xf numFmtId="44" fontId="0" fillId="5" borderId="9" xfId="1" applyFont="1" applyFill="1" applyBorder="1" applyAlignment="1">
      <alignment horizontal="center" vertical="center"/>
    </xf>
    <xf numFmtId="14" fontId="0" fillId="5" borderId="12" xfId="0" applyNumberFormat="1" applyFill="1" applyBorder="1" applyAlignment="1">
      <alignment horizontal="left"/>
    </xf>
    <xf numFmtId="44" fontId="0" fillId="5" borderId="14" xfId="1" applyFont="1" applyFill="1" applyBorder="1" applyAlignment="1">
      <alignment horizontal="center" vertical="center"/>
    </xf>
    <xf numFmtId="0" fontId="0" fillId="5" borderId="25" xfId="0" applyFill="1" applyBorder="1"/>
    <xf numFmtId="0" fontId="0" fillId="5" borderId="8" xfId="0" applyFill="1" applyBorder="1" applyAlignment="1">
      <alignment horizontal="center" vertical="center"/>
    </xf>
    <xf numFmtId="44" fontId="0" fillId="5" borderId="8" xfId="1" applyFont="1" applyFill="1" applyBorder="1" applyAlignment="1">
      <alignment horizontal="center" vertical="center"/>
    </xf>
    <xf numFmtId="164" fontId="0" fillId="5" borderId="11" xfId="1" applyNumberFormat="1" applyFont="1" applyFill="1" applyBorder="1"/>
    <xf numFmtId="44" fontId="0" fillId="6" borderId="14" xfId="1" applyFont="1" applyFill="1" applyBorder="1" applyAlignment="1">
      <alignment horizontal="center" vertical="center"/>
    </xf>
    <xf numFmtId="0" fontId="0" fillId="6" borderId="23" xfId="0" applyFill="1" applyBorder="1"/>
    <xf numFmtId="0" fontId="0" fillId="6" borderId="13" xfId="0" applyFill="1" applyBorder="1" applyAlignment="1">
      <alignment horizontal="center" vertical="center"/>
    </xf>
    <xf numFmtId="164" fontId="0" fillId="6" borderId="16" xfId="1" applyNumberFormat="1" applyFont="1" applyFill="1" applyBorder="1"/>
    <xf numFmtId="44" fontId="0" fillId="6" borderId="3" xfId="1" applyFont="1" applyFill="1" applyBorder="1" applyAlignment="1">
      <alignment horizontal="center" vertical="center"/>
    </xf>
    <xf numFmtId="14" fontId="0" fillId="0" borderId="12" xfId="0" applyNumberFormat="1" applyBorder="1" applyAlignment="1">
      <alignment horizontal="left"/>
    </xf>
    <xf numFmtId="0" fontId="0" fillId="6" borderId="21" xfId="0" applyFill="1" applyBorder="1"/>
    <xf numFmtId="0" fontId="0" fillId="6" borderId="6" xfId="0" applyFill="1" applyBorder="1" applyAlignment="1">
      <alignment horizontal="center" vertical="center"/>
    </xf>
    <xf numFmtId="44" fontId="0" fillId="6" borderId="13" xfId="1" applyFont="1" applyFill="1" applyBorder="1" applyAlignment="1">
      <alignment horizontal="center" vertical="center"/>
    </xf>
    <xf numFmtId="164" fontId="0" fillId="6" borderId="22" xfId="1" applyNumberFormat="1" applyFont="1" applyFill="1" applyBorder="1"/>
    <xf numFmtId="0" fontId="0" fillId="5" borderId="27" xfId="0" applyFill="1" applyBorder="1"/>
    <xf numFmtId="0" fontId="0" fillId="5" borderId="28" xfId="0" applyFill="1" applyBorder="1" applyAlignment="1">
      <alignment horizontal="center" vertical="center"/>
    </xf>
    <xf numFmtId="44" fontId="0" fillId="5" borderId="28" xfId="1" applyFont="1" applyFill="1" applyBorder="1" applyAlignment="1">
      <alignment horizontal="center" vertical="center"/>
    </xf>
    <xf numFmtId="164" fontId="0" fillId="5" borderId="30" xfId="1" applyNumberFormat="1" applyFont="1" applyFill="1" applyBorder="1"/>
    <xf numFmtId="44" fontId="0" fillId="5" borderId="9" xfId="0" applyNumberFormat="1" applyFill="1" applyBorder="1" applyAlignment="1">
      <alignment horizontal="center"/>
    </xf>
    <xf numFmtId="44" fontId="0" fillId="5" borderId="10" xfId="0" applyNumberFormat="1" applyFill="1" applyBorder="1" applyAlignment="1">
      <alignment horizontal="center"/>
    </xf>
    <xf numFmtId="44" fontId="0" fillId="5" borderId="14" xfId="1" applyFont="1" applyFill="1" applyBorder="1" applyAlignment="1">
      <alignment horizontal="center"/>
    </xf>
    <xf numFmtId="44" fontId="0" fillId="5" borderId="15" xfId="0" applyNumberFormat="1" applyFill="1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20" xfId="0" applyNumberFormat="1" applyBorder="1" applyAlignment="1">
      <alignment horizontal="center"/>
    </xf>
    <xf numFmtId="44" fontId="0" fillId="5" borderId="8" xfId="1" applyFont="1" applyFill="1" applyBorder="1" applyAlignment="1">
      <alignment horizontal="center"/>
    </xf>
    <xf numFmtId="44" fontId="0" fillId="5" borderId="8" xfId="0" applyNumberFormat="1" applyFill="1" applyBorder="1" applyAlignment="1">
      <alignment horizontal="center"/>
    </xf>
    <xf numFmtId="44" fontId="0" fillId="5" borderId="26" xfId="0" applyNumberFormat="1" applyFill="1" applyBorder="1" applyAlignment="1">
      <alignment horizontal="center"/>
    </xf>
    <xf numFmtId="44" fontId="0" fillId="0" borderId="9" xfId="1" applyFont="1" applyBorder="1" applyAlignment="1">
      <alignment horizontal="center"/>
    </xf>
    <xf numFmtId="44" fontId="0" fillId="0" borderId="14" xfId="1" applyFont="1" applyBorder="1" applyAlignment="1">
      <alignment horizontal="center"/>
    </xf>
    <xf numFmtId="44" fontId="0" fillId="0" borderId="14" xfId="0" applyNumberFormat="1" applyBorder="1" applyAlignment="1">
      <alignment horizontal="center"/>
    </xf>
    <xf numFmtId="44" fontId="0" fillId="5" borderId="28" xfId="1" applyFont="1" applyFill="1" applyBorder="1" applyAlignment="1">
      <alignment horizontal="center"/>
    </xf>
    <xf numFmtId="44" fontId="0" fillId="5" borderId="28" xfId="0" applyNumberFormat="1" applyFill="1" applyBorder="1" applyAlignment="1">
      <alignment horizontal="center"/>
    </xf>
    <xf numFmtId="44" fontId="0" fillId="5" borderId="29" xfId="0" applyNumberFormat="1" applyFill="1" applyBorder="1" applyAlignment="1">
      <alignment horizontal="center"/>
    </xf>
    <xf numFmtId="44" fontId="0" fillId="6" borderId="6" xfId="1" applyFont="1" applyFill="1" applyBorder="1" applyAlignment="1">
      <alignment horizontal="center"/>
    </xf>
    <xf numFmtId="44" fontId="0" fillId="6" borderId="6" xfId="0" applyNumberFormat="1" applyFill="1" applyBorder="1" applyAlignment="1">
      <alignment horizontal="center"/>
    </xf>
    <xf numFmtId="44" fontId="0" fillId="6" borderId="20" xfId="0" applyNumberFormat="1" applyFill="1" applyBorder="1" applyAlignment="1">
      <alignment horizontal="center"/>
    </xf>
    <xf numFmtId="44" fontId="0" fillId="6" borderId="13" xfId="1" applyFont="1" applyFill="1" applyBorder="1" applyAlignment="1">
      <alignment horizontal="center"/>
    </xf>
    <xf numFmtId="44" fontId="0" fillId="6" borderId="13" xfId="0" applyNumberFormat="1" applyFill="1" applyBorder="1" applyAlignment="1">
      <alignment horizontal="center"/>
    </xf>
    <xf numFmtId="44" fontId="0" fillId="6" borderId="24" xfId="0" applyNumberFormat="1" applyFill="1" applyBorder="1" applyAlignment="1">
      <alignment horizontal="center"/>
    </xf>
    <xf numFmtId="0" fontId="6" fillId="0" borderId="27" xfId="0" applyFont="1" applyBorder="1"/>
    <xf numFmtId="44" fontId="0" fillId="3" borderId="30" xfId="0" applyNumberFormat="1" applyFill="1" applyBorder="1"/>
    <xf numFmtId="0" fontId="3" fillId="4" borderId="0" xfId="0" applyFont="1" applyFill="1" applyAlignment="1">
      <alignment horizontal="center"/>
    </xf>
    <xf numFmtId="164" fontId="0" fillId="5" borderId="11" xfId="1" applyNumberFormat="1" applyFont="1" applyFill="1" applyBorder="1" applyAlignment="1">
      <alignment horizontal="center"/>
    </xf>
    <xf numFmtId="164" fontId="0" fillId="5" borderId="16" xfId="1" applyNumberFormat="1" applyFont="1" applyFill="1" applyBorder="1" applyAlignment="1">
      <alignment horizontal="center"/>
    </xf>
    <xf numFmtId="0" fontId="0" fillId="5" borderId="8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44" fontId="0" fillId="5" borderId="8" xfId="0" applyNumberFormat="1" applyFill="1" applyBorder="1" applyAlignment="1">
      <alignment horizontal="center" vertical="center"/>
    </xf>
    <xf numFmtId="44" fontId="0" fillId="5" borderId="13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0" fillId="0" borderId="9" xfId="0" applyNumberFormat="1" applyBorder="1" applyAlignment="1">
      <alignment horizontal="center"/>
    </xf>
    <xf numFmtId="44" fontId="0" fillId="0" borderId="14" xfId="0" applyNumberFormat="1" applyBorder="1" applyAlignment="1">
      <alignment horizontal="center"/>
    </xf>
    <xf numFmtId="164" fontId="0" fillId="0" borderId="11" xfId="1" applyNumberFormat="1" applyFont="1" applyBorder="1" applyAlignment="1">
      <alignment horizontal="center"/>
    </xf>
    <xf numFmtId="164" fontId="0" fillId="0" borderId="16" xfId="1" applyNumberFormat="1" applyFont="1" applyBorder="1" applyAlignment="1">
      <alignment horizontal="center"/>
    </xf>
    <xf numFmtId="44" fontId="6" fillId="0" borderId="8" xfId="1" applyFont="1" applyBorder="1" applyAlignment="1">
      <alignment horizontal="center" vertical="center" wrapText="1"/>
    </xf>
    <xf numFmtId="44" fontId="6" fillId="0" borderId="6" xfId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4" fontId="6" fillId="0" borderId="9" xfId="1" applyFont="1" applyBorder="1" applyAlignment="1">
      <alignment horizontal="center" vertical="center" wrapText="1"/>
    </xf>
    <xf numFmtId="44" fontId="6" fillId="0" borderId="3" xfId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2" xfId="0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6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tabSelected="1" view="pageBreakPreview" topLeftCell="B1" zoomScaleNormal="80" zoomScaleSheetLayoutView="100" workbookViewId="0">
      <selection activeCell="A25" sqref="A25"/>
    </sheetView>
  </sheetViews>
  <sheetFormatPr defaultRowHeight="15" x14ac:dyDescent="0.25"/>
  <cols>
    <col min="1" max="1" width="54.140625" customWidth="1"/>
    <col min="2" max="2" width="60" customWidth="1"/>
    <col min="3" max="3" width="20.5703125" customWidth="1"/>
    <col min="4" max="4" width="29.7109375" customWidth="1"/>
    <col min="5" max="5" width="33.42578125" customWidth="1"/>
    <col min="6" max="8" width="25.5703125" customWidth="1"/>
    <col min="9" max="9" width="19.7109375" customWidth="1"/>
  </cols>
  <sheetData>
    <row r="1" spans="1:9" x14ac:dyDescent="0.25">
      <c r="C1" s="103" t="s">
        <v>31</v>
      </c>
      <c r="D1" s="103"/>
      <c r="E1" s="103"/>
      <c r="F1" s="103"/>
      <c r="G1" s="103"/>
      <c r="H1" s="103"/>
      <c r="I1" s="103"/>
    </row>
    <row r="2" spans="1:9" x14ac:dyDescent="0.25">
      <c r="A2" s="88" t="s">
        <v>60</v>
      </c>
      <c r="B2" s="88"/>
      <c r="C2" s="88"/>
      <c r="D2" s="88"/>
      <c r="E2" s="88"/>
      <c r="F2" s="88"/>
      <c r="G2" s="88"/>
      <c r="H2" s="88"/>
      <c r="I2" s="88"/>
    </row>
    <row r="3" spans="1:9" x14ac:dyDescent="0.25">
      <c r="C3" s="13"/>
      <c r="D3" s="13"/>
      <c r="E3" s="13"/>
      <c r="F3" s="13"/>
      <c r="G3" s="26"/>
      <c r="H3" s="26"/>
      <c r="I3" s="13"/>
    </row>
    <row r="4" spans="1:9" x14ac:dyDescent="0.25">
      <c r="A4" s="1" t="s">
        <v>35</v>
      </c>
      <c r="C4" s="15"/>
    </row>
    <row r="5" spans="1:9" x14ac:dyDescent="0.25">
      <c r="A5" s="2"/>
      <c r="B5" s="6" t="s">
        <v>20</v>
      </c>
    </row>
    <row r="6" spans="1:9" x14ac:dyDescent="0.25">
      <c r="A6" s="10" t="s">
        <v>33</v>
      </c>
      <c r="B6" s="33"/>
    </row>
    <row r="7" spans="1:9" x14ac:dyDescent="0.25">
      <c r="A7" s="113" t="s">
        <v>45</v>
      </c>
      <c r="B7" s="113"/>
    </row>
    <row r="8" spans="1:9" x14ac:dyDescent="0.25">
      <c r="B8" s="8"/>
    </row>
    <row r="9" spans="1:9" x14ac:dyDescent="0.25">
      <c r="A9" s="1" t="s">
        <v>36</v>
      </c>
      <c r="B9" s="8"/>
    </row>
    <row r="10" spans="1:9" ht="30" x14ac:dyDescent="0.25">
      <c r="A10" s="7" t="s">
        <v>21</v>
      </c>
      <c r="B10" s="12" t="s">
        <v>32</v>
      </c>
    </row>
    <row r="11" spans="1:9" x14ac:dyDescent="0.25">
      <c r="A11" s="4" t="s">
        <v>22</v>
      </c>
      <c r="B11" s="33"/>
    </row>
    <row r="12" spans="1:9" x14ac:dyDescent="0.25">
      <c r="A12" s="4" t="s">
        <v>23</v>
      </c>
      <c r="B12" s="33"/>
    </row>
    <row r="13" spans="1:9" x14ac:dyDescent="0.25">
      <c r="A13" s="4" t="s">
        <v>24</v>
      </c>
      <c r="B13" s="33"/>
    </row>
    <row r="14" spans="1:9" x14ac:dyDescent="0.25">
      <c r="A14" s="4" t="s">
        <v>34</v>
      </c>
      <c r="B14" s="33"/>
    </row>
    <row r="15" spans="1:9" ht="30.75" customHeight="1" x14ac:dyDescent="0.25">
      <c r="A15" s="115" t="s">
        <v>65</v>
      </c>
      <c r="B15" s="116"/>
    </row>
    <row r="16" spans="1:9" x14ac:dyDescent="0.25">
      <c r="A16" s="16"/>
      <c r="B16" s="11"/>
    </row>
    <row r="17" spans="1:2" x14ac:dyDescent="0.25">
      <c r="A17" s="17" t="s">
        <v>37</v>
      </c>
      <c r="B17" s="11"/>
    </row>
    <row r="18" spans="1:2" x14ac:dyDescent="0.25">
      <c r="A18" s="17"/>
      <c r="B18" s="11"/>
    </row>
    <row r="19" spans="1:2" x14ac:dyDescent="0.25">
      <c r="A19" s="20" t="s">
        <v>38</v>
      </c>
      <c r="B19" s="21" t="s">
        <v>41</v>
      </c>
    </row>
    <row r="20" spans="1:2" ht="45" x14ac:dyDescent="0.25">
      <c r="A20" s="31" t="s">
        <v>66</v>
      </c>
      <c r="B20" s="34"/>
    </row>
    <row r="21" spans="1:2" x14ac:dyDescent="0.25">
      <c r="A21" s="19" t="s">
        <v>39</v>
      </c>
      <c r="B21" s="32"/>
    </row>
    <row r="22" spans="1:2" ht="30" x14ac:dyDescent="0.25">
      <c r="A22" s="31" t="s">
        <v>67</v>
      </c>
      <c r="B22" s="32"/>
    </row>
    <row r="23" spans="1:2" x14ac:dyDescent="0.25">
      <c r="A23" s="19" t="s">
        <v>40</v>
      </c>
      <c r="B23" s="32"/>
    </row>
    <row r="24" spans="1:2" x14ac:dyDescent="0.25">
      <c r="A24" s="29" t="s">
        <v>63</v>
      </c>
      <c r="B24" s="32"/>
    </row>
    <row r="25" spans="1:2" x14ac:dyDescent="0.25">
      <c r="A25" s="18" t="s">
        <v>46</v>
      </c>
      <c r="B25" s="11"/>
    </row>
    <row r="26" spans="1:2" x14ac:dyDescent="0.25">
      <c r="A26" s="18"/>
      <c r="B26" s="11"/>
    </row>
    <row r="27" spans="1:2" x14ac:dyDescent="0.25">
      <c r="A27" s="17" t="s">
        <v>42</v>
      </c>
      <c r="B27" s="11"/>
    </row>
    <row r="28" spans="1:2" x14ac:dyDescent="0.25">
      <c r="A28" s="19"/>
      <c r="B28" s="21" t="s">
        <v>44</v>
      </c>
    </row>
    <row r="29" spans="1:2" x14ac:dyDescent="0.25">
      <c r="A29" s="19" t="s">
        <v>43</v>
      </c>
      <c r="B29" s="32"/>
    </row>
    <row r="30" spans="1:2" ht="30.75" customHeight="1" x14ac:dyDescent="0.25">
      <c r="A30" s="118" t="s">
        <v>61</v>
      </c>
      <c r="B30" s="118"/>
    </row>
    <row r="31" spans="1:2" x14ac:dyDescent="0.25">
      <c r="A31" s="18"/>
      <c r="B31" s="11"/>
    </row>
    <row r="32" spans="1:2" x14ac:dyDescent="0.25">
      <c r="A32" s="1" t="s">
        <v>25</v>
      </c>
    </row>
    <row r="34" spans="1:8" ht="29.25" customHeight="1" x14ac:dyDescent="0.25">
      <c r="A34" s="114" t="s">
        <v>0</v>
      </c>
      <c r="B34" s="114" t="s">
        <v>1</v>
      </c>
      <c r="C34" s="114" t="s">
        <v>2</v>
      </c>
      <c r="D34" s="114" t="s">
        <v>3</v>
      </c>
      <c r="E34" s="114" t="s">
        <v>19</v>
      </c>
      <c r="F34" s="114" t="s">
        <v>47</v>
      </c>
      <c r="G34" s="30"/>
      <c r="H34" s="30"/>
    </row>
    <row r="35" spans="1:8" x14ac:dyDescent="0.25">
      <c r="A35" s="114"/>
      <c r="B35" s="114"/>
      <c r="C35" s="114"/>
      <c r="D35" s="114"/>
      <c r="E35" s="114"/>
      <c r="F35" s="114"/>
      <c r="G35" s="30"/>
      <c r="H35" s="30"/>
    </row>
    <row r="36" spans="1:8" x14ac:dyDescent="0.25">
      <c r="A36" s="4" t="s">
        <v>4</v>
      </c>
      <c r="B36" s="4" t="s">
        <v>12</v>
      </c>
      <c r="C36" s="3">
        <v>20</v>
      </c>
      <c r="D36" s="3">
        <v>1</v>
      </c>
      <c r="E36" s="5">
        <f>B6</f>
        <v>0</v>
      </c>
      <c r="F36" s="5">
        <f>E36*C36</f>
        <v>0</v>
      </c>
      <c r="G36" s="24"/>
      <c r="H36" s="24"/>
    </row>
    <row r="37" spans="1:8" x14ac:dyDescent="0.25">
      <c r="A37" s="4" t="s">
        <v>5</v>
      </c>
      <c r="B37" s="4" t="s">
        <v>13</v>
      </c>
      <c r="C37" s="3">
        <v>40</v>
      </c>
      <c r="D37" s="3">
        <v>1</v>
      </c>
      <c r="E37" s="5">
        <f>B6</f>
        <v>0</v>
      </c>
      <c r="F37" s="5">
        <f t="shared" ref="F37:F43" si="0">E37*C37</f>
        <v>0</v>
      </c>
      <c r="G37" s="24"/>
      <c r="H37" s="24"/>
    </row>
    <row r="38" spans="1:8" x14ac:dyDescent="0.25">
      <c r="A38" s="4" t="s">
        <v>6</v>
      </c>
      <c r="B38" s="4" t="s">
        <v>14</v>
      </c>
      <c r="C38" s="3">
        <v>50</v>
      </c>
      <c r="D38" s="3">
        <v>1</v>
      </c>
      <c r="E38" s="5">
        <f>B6</f>
        <v>0</v>
      </c>
      <c r="F38" s="5">
        <f t="shared" si="0"/>
        <v>0</v>
      </c>
      <c r="G38" s="24"/>
      <c r="H38" s="24"/>
    </row>
    <row r="39" spans="1:8" x14ac:dyDescent="0.25">
      <c r="A39" s="4" t="s">
        <v>7</v>
      </c>
      <c r="B39" s="4" t="s">
        <v>15</v>
      </c>
      <c r="C39" s="3">
        <v>60</v>
      </c>
      <c r="D39" s="3">
        <v>1</v>
      </c>
      <c r="E39" s="5">
        <f>B6</f>
        <v>0</v>
      </c>
      <c r="F39" s="5">
        <f t="shared" si="0"/>
        <v>0</v>
      </c>
      <c r="G39" s="24"/>
      <c r="H39" s="24"/>
    </row>
    <row r="40" spans="1:8" x14ac:dyDescent="0.25">
      <c r="A40" s="4" t="s">
        <v>8</v>
      </c>
      <c r="B40" s="4" t="s">
        <v>16</v>
      </c>
      <c r="C40" s="3">
        <v>50</v>
      </c>
      <c r="D40" s="3">
        <v>1</v>
      </c>
      <c r="E40" s="5">
        <f>B6</f>
        <v>0</v>
      </c>
      <c r="F40" s="5">
        <f t="shared" si="0"/>
        <v>0</v>
      </c>
      <c r="G40" s="24"/>
      <c r="H40" s="24"/>
    </row>
    <row r="41" spans="1:8" x14ac:dyDescent="0.25">
      <c r="A41" s="4" t="s">
        <v>9</v>
      </c>
      <c r="B41" s="4" t="s">
        <v>17</v>
      </c>
      <c r="C41" s="3">
        <v>80</v>
      </c>
      <c r="D41" s="3">
        <v>1</v>
      </c>
      <c r="E41" s="5">
        <f>B6</f>
        <v>0</v>
      </c>
      <c r="F41" s="5">
        <f t="shared" si="0"/>
        <v>0</v>
      </c>
      <c r="G41" s="24"/>
      <c r="H41" s="24"/>
    </row>
    <row r="42" spans="1:8" x14ac:dyDescent="0.25">
      <c r="A42" s="4" t="s">
        <v>10</v>
      </c>
      <c r="B42" s="4" t="s">
        <v>12</v>
      </c>
      <c r="C42" s="3">
        <v>20</v>
      </c>
      <c r="D42" s="3">
        <v>1</v>
      </c>
      <c r="E42" s="5">
        <f>B6</f>
        <v>0</v>
      </c>
      <c r="F42" s="5">
        <f t="shared" si="0"/>
        <v>0</v>
      </c>
      <c r="G42" s="24"/>
      <c r="H42" s="24"/>
    </row>
    <row r="43" spans="1:8" x14ac:dyDescent="0.25">
      <c r="A43" s="4" t="s">
        <v>11</v>
      </c>
      <c r="B43" s="4" t="s">
        <v>18</v>
      </c>
      <c r="C43" s="3">
        <v>40</v>
      </c>
      <c r="D43" s="3">
        <v>1</v>
      </c>
      <c r="E43" s="5">
        <f>B6</f>
        <v>0</v>
      </c>
      <c r="F43" s="5">
        <f t="shared" si="0"/>
        <v>0</v>
      </c>
      <c r="G43" s="24"/>
      <c r="H43" s="24"/>
    </row>
    <row r="44" spans="1:8" x14ac:dyDescent="0.25">
      <c r="A44" s="112" t="s">
        <v>48</v>
      </c>
      <c r="B44" s="112"/>
      <c r="C44" s="112"/>
      <c r="D44" s="112"/>
      <c r="E44" s="112"/>
      <c r="F44" s="9">
        <f>SUM(F36:F43)</f>
        <v>0</v>
      </c>
      <c r="G44" s="28"/>
      <c r="H44" s="28"/>
    </row>
    <row r="45" spans="1:8" x14ac:dyDescent="0.25">
      <c r="A45" s="27"/>
      <c r="B45" s="27"/>
      <c r="C45" s="27"/>
      <c r="D45" s="27"/>
      <c r="E45" s="27"/>
      <c r="F45" s="28"/>
      <c r="G45" s="28"/>
      <c r="H45" s="28"/>
    </row>
    <row r="46" spans="1:8" x14ac:dyDescent="0.25">
      <c r="A46" s="1" t="s">
        <v>26</v>
      </c>
    </row>
    <row r="48" spans="1:8" x14ac:dyDescent="0.25">
      <c r="A48" s="107" t="s">
        <v>0</v>
      </c>
      <c r="B48" s="114" t="s">
        <v>1</v>
      </c>
      <c r="C48" s="114" t="s">
        <v>28</v>
      </c>
      <c r="D48" s="120" t="s">
        <v>27</v>
      </c>
    </row>
    <row r="49" spans="1:9" x14ac:dyDescent="0.25">
      <c r="A49" s="119"/>
      <c r="B49" s="114"/>
      <c r="C49" s="114"/>
      <c r="D49" s="120"/>
    </row>
    <row r="50" spans="1:9" x14ac:dyDescent="0.25">
      <c r="A50" s="4" t="s">
        <v>4</v>
      </c>
      <c r="B50" s="4" t="s">
        <v>12</v>
      </c>
      <c r="C50" s="3">
        <v>20</v>
      </c>
      <c r="D50" s="5">
        <f>B11</f>
        <v>0</v>
      </c>
    </row>
    <row r="51" spans="1:9" x14ac:dyDescent="0.25">
      <c r="A51" s="4" t="s">
        <v>5</v>
      </c>
      <c r="B51" s="4" t="s">
        <v>13</v>
      </c>
      <c r="C51" s="3">
        <v>40</v>
      </c>
      <c r="D51" s="5">
        <f>B12</f>
        <v>0</v>
      </c>
    </row>
    <row r="52" spans="1:9" x14ac:dyDescent="0.25">
      <c r="A52" s="4" t="s">
        <v>6</v>
      </c>
      <c r="B52" s="4" t="s">
        <v>14</v>
      </c>
      <c r="C52" s="3">
        <v>50</v>
      </c>
      <c r="D52" s="5">
        <f>B13</f>
        <v>0</v>
      </c>
    </row>
    <row r="53" spans="1:9" x14ac:dyDescent="0.25">
      <c r="A53" s="4" t="s">
        <v>7</v>
      </c>
      <c r="B53" s="4" t="s">
        <v>15</v>
      </c>
      <c r="C53" s="3">
        <v>40</v>
      </c>
      <c r="D53" s="5">
        <f>B12</f>
        <v>0</v>
      </c>
    </row>
    <row r="54" spans="1:9" ht="30" x14ac:dyDescent="0.25">
      <c r="A54" s="4" t="s">
        <v>7</v>
      </c>
      <c r="B54" s="10" t="s">
        <v>62</v>
      </c>
      <c r="C54" s="3">
        <v>20</v>
      </c>
      <c r="D54" s="5">
        <f>B11</f>
        <v>0</v>
      </c>
    </row>
    <row r="55" spans="1:9" x14ac:dyDescent="0.25">
      <c r="A55" s="4" t="s">
        <v>8</v>
      </c>
      <c r="B55" s="4" t="s">
        <v>16</v>
      </c>
      <c r="C55" s="3">
        <v>50</v>
      </c>
      <c r="D55" s="5">
        <f>B13</f>
        <v>0</v>
      </c>
    </row>
    <row r="56" spans="1:9" x14ac:dyDescent="0.25">
      <c r="A56" s="4" t="s">
        <v>9</v>
      </c>
      <c r="B56" s="4" t="s">
        <v>17</v>
      </c>
      <c r="C56" s="3">
        <v>80</v>
      </c>
      <c r="D56" s="5">
        <f>B14</f>
        <v>0</v>
      </c>
    </row>
    <row r="57" spans="1:9" x14ac:dyDescent="0.25">
      <c r="A57" s="4" t="s">
        <v>10</v>
      </c>
      <c r="B57" s="4" t="s">
        <v>12</v>
      </c>
      <c r="C57" s="3">
        <v>20</v>
      </c>
      <c r="D57" s="5">
        <f>B11</f>
        <v>0</v>
      </c>
    </row>
    <row r="58" spans="1:9" x14ac:dyDescent="0.25">
      <c r="A58" s="4" t="s">
        <v>11</v>
      </c>
      <c r="B58" s="4" t="s">
        <v>18</v>
      </c>
      <c r="C58" s="3">
        <v>40</v>
      </c>
      <c r="D58" s="5">
        <f>B12</f>
        <v>0</v>
      </c>
    </row>
    <row r="59" spans="1:9" x14ac:dyDescent="0.25">
      <c r="A59" s="112" t="s">
        <v>48</v>
      </c>
      <c r="B59" s="112"/>
      <c r="C59" s="112"/>
      <c r="D59" s="5">
        <f>SUM(D50:D58)</f>
        <v>0</v>
      </c>
    </row>
    <row r="60" spans="1:9" x14ac:dyDescent="0.25">
      <c r="A60" s="27"/>
      <c r="B60" s="27"/>
      <c r="C60" s="27"/>
      <c r="D60" s="24"/>
    </row>
    <row r="61" spans="1:9" x14ac:dyDescent="0.25">
      <c r="A61" s="17" t="s">
        <v>49</v>
      </c>
      <c r="B61" s="22"/>
      <c r="C61" s="23"/>
      <c r="D61" s="24"/>
    </row>
    <row r="62" spans="1:9" ht="15.75" thickBot="1" x14ac:dyDescent="0.3">
      <c r="A62" s="22"/>
      <c r="B62" s="22"/>
      <c r="C62" s="23"/>
      <c r="D62" s="24"/>
    </row>
    <row r="63" spans="1:9" x14ac:dyDescent="0.25">
      <c r="A63" s="104" t="s">
        <v>0</v>
      </c>
      <c r="B63" s="106" t="s">
        <v>1</v>
      </c>
      <c r="C63" s="106" t="s">
        <v>2</v>
      </c>
      <c r="D63" s="108" t="s">
        <v>50</v>
      </c>
      <c r="E63" s="108" t="s">
        <v>70</v>
      </c>
      <c r="F63" s="108" t="s">
        <v>52</v>
      </c>
      <c r="G63" s="101" t="s">
        <v>64</v>
      </c>
      <c r="H63" s="101" t="s">
        <v>69</v>
      </c>
      <c r="I63" s="110" t="s">
        <v>51</v>
      </c>
    </row>
    <row r="64" spans="1:9" ht="30.75" customHeight="1" thickBot="1" x14ac:dyDescent="0.3">
      <c r="A64" s="105"/>
      <c r="B64" s="107"/>
      <c r="C64" s="107"/>
      <c r="D64" s="109"/>
      <c r="E64" s="109"/>
      <c r="F64" s="109"/>
      <c r="G64" s="102"/>
      <c r="H64" s="102"/>
      <c r="I64" s="111"/>
    </row>
    <row r="65" spans="1:9" x14ac:dyDescent="0.25">
      <c r="A65" s="42">
        <v>45745</v>
      </c>
      <c r="B65" s="91" t="s">
        <v>12</v>
      </c>
      <c r="C65" s="91">
        <v>20</v>
      </c>
      <c r="D65" s="43" t="s">
        <v>68</v>
      </c>
      <c r="E65" s="64">
        <f>C65*$B$22</f>
        <v>0</v>
      </c>
      <c r="F65" s="65">
        <f>C65*$B$23</f>
        <v>0</v>
      </c>
      <c r="G65" s="65">
        <f>C65*B24</f>
        <v>0</v>
      </c>
      <c r="H65" s="93">
        <f>C65*$B$20</f>
        <v>0</v>
      </c>
      <c r="I65" s="89">
        <f>SUM(D66,E65,F65,F66,G65,H65)</f>
        <v>0</v>
      </c>
    </row>
    <row r="66" spans="1:9" ht="15.75" thickBot="1" x14ac:dyDescent="0.3">
      <c r="A66" s="44">
        <v>45746</v>
      </c>
      <c r="B66" s="92"/>
      <c r="C66" s="92"/>
      <c r="D66" s="66">
        <f>C65*B21</f>
        <v>0</v>
      </c>
      <c r="E66" s="45" t="s">
        <v>68</v>
      </c>
      <c r="F66" s="67">
        <f>C65*$B$23</f>
        <v>0</v>
      </c>
      <c r="G66" s="45" t="s">
        <v>68</v>
      </c>
      <c r="H66" s="94"/>
      <c r="I66" s="90"/>
    </row>
    <row r="67" spans="1:9" ht="15.75" thickBot="1" x14ac:dyDescent="0.3">
      <c r="A67" s="39" t="s">
        <v>5</v>
      </c>
      <c r="B67" s="37" t="s">
        <v>13</v>
      </c>
      <c r="C67" s="37">
        <v>40</v>
      </c>
      <c r="D67" s="68">
        <f t="shared" ref="D67:D75" si="1">C67*$B$21</f>
        <v>0</v>
      </c>
      <c r="E67" s="69">
        <f t="shared" ref="E67:E75" si="2">C67*$B$22</f>
        <v>0</v>
      </c>
      <c r="F67" s="70">
        <f t="shared" ref="F67:F75" si="3">C67*$B$23</f>
        <v>0</v>
      </c>
      <c r="G67" s="54" t="s">
        <v>68</v>
      </c>
      <c r="H67" s="70">
        <f>C67*$B$20</f>
        <v>0</v>
      </c>
      <c r="I67" s="40">
        <f>SUM(D67,E67,F67,H67)</f>
        <v>0</v>
      </c>
    </row>
    <row r="68" spans="1:9" ht="15.75" thickBot="1" x14ac:dyDescent="0.3">
      <c r="A68" s="46" t="s">
        <v>6</v>
      </c>
      <c r="B68" s="47" t="s">
        <v>14</v>
      </c>
      <c r="C68" s="47">
        <v>50</v>
      </c>
      <c r="D68" s="71">
        <f t="shared" si="1"/>
        <v>0</v>
      </c>
      <c r="E68" s="72">
        <f t="shared" si="2"/>
        <v>0</v>
      </c>
      <c r="F68" s="73">
        <f t="shared" si="3"/>
        <v>0</v>
      </c>
      <c r="G68" s="48" t="s">
        <v>68</v>
      </c>
      <c r="H68" s="73">
        <f>C68*$B$20</f>
        <v>0</v>
      </c>
      <c r="I68" s="49">
        <f>SUM(D68,E68,F68,H68)</f>
        <v>0</v>
      </c>
    </row>
    <row r="69" spans="1:9" x14ac:dyDescent="0.25">
      <c r="A69" s="36">
        <v>45912</v>
      </c>
      <c r="B69" s="95" t="s">
        <v>15</v>
      </c>
      <c r="C69" s="95">
        <v>60</v>
      </c>
      <c r="D69" s="74" t="s">
        <v>68</v>
      </c>
      <c r="E69" s="41">
        <f t="shared" si="2"/>
        <v>0</v>
      </c>
      <c r="F69" s="41">
        <f t="shared" si="3"/>
        <v>0</v>
      </c>
      <c r="G69" s="41">
        <f>C69*B24</f>
        <v>0</v>
      </c>
      <c r="H69" s="97">
        <f>C69*B20</f>
        <v>0</v>
      </c>
      <c r="I69" s="99">
        <f>SUM(D70,E69,F69,F70,G69,H69)</f>
        <v>0</v>
      </c>
    </row>
    <row r="70" spans="1:9" ht="15.75" thickBot="1" x14ac:dyDescent="0.3">
      <c r="A70" s="55">
        <v>45913</v>
      </c>
      <c r="B70" s="96"/>
      <c r="C70" s="96"/>
      <c r="D70" s="75">
        <f>C69*B21</f>
        <v>0</v>
      </c>
      <c r="E70" s="76" t="s">
        <v>68</v>
      </c>
      <c r="F70" s="76">
        <f>C69*B23</f>
        <v>0</v>
      </c>
      <c r="G70" s="76" t="s">
        <v>68</v>
      </c>
      <c r="H70" s="98"/>
      <c r="I70" s="100"/>
    </row>
    <row r="71" spans="1:9" ht="15.75" thickBot="1" x14ac:dyDescent="0.3">
      <c r="A71" s="60" t="s">
        <v>8</v>
      </c>
      <c r="B71" s="61" t="s">
        <v>16</v>
      </c>
      <c r="C71" s="61">
        <v>50</v>
      </c>
      <c r="D71" s="77">
        <f t="shared" si="1"/>
        <v>0</v>
      </c>
      <c r="E71" s="78">
        <f t="shared" si="2"/>
        <v>0</v>
      </c>
      <c r="F71" s="79">
        <f t="shared" si="3"/>
        <v>0</v>
      </c>
      <c r="G71" s="62" t="s">
        <v>68</v>
      </c>
      <c r="H71" s="79">
        <f>C71*$B$20</f>
        <v>0</v>
      </c>
      <c r="I71" s="63">
        <f>SUM(D71,E71,F71,H71)</f>
        <v>0</v>
      </c>
    </row>
    <row r="72" spans="1:9" ht="15.75" thickBot="1" x14ac:dyDescent="0.3">
      <c r="A72" s="56" t="s">
        <v>9</v>
      </c>
      <c r="B72" s="57" t="s">
        <v>17</v>
      </c>
      <c r="C72" s="57">
        <v>80</v>
      </c>
      <c r="D72" s="80">
        <f t="shared" si="1"/>
        <v>0</v>
      </c>
      <c r="E72" s="81">
        <f t="shared" si="2"/>
        <v>0</v>
      </c>
      <c r="F72" s="82">
        <f t="shared" si="3"/>
        <v>0</v>
      </c>
      <c r="G72" s="58" t="s">
        <v>68</v>
      </c>
      <c r="H72" s="82">
        <f>C72*$B$20</f>
        <v>0</v>
      </c>
      <c r="I72" s="59">
        <f>SUM(D72,E72,F72,H72)</f>
        <v>0</v>
      </c>
    </row>
    <row r="73" spans="1:9" x14ac:dyDescent="0.25">
      <c r="A73" s="42">
        <v>45948</v>
      </c>
      <c r="B73" s="91" t="s">
        <v>12</v>
      </c>
      <c r="C73" s="91">
        <v>20</v>
      </c>
      <c r="D73" s="43" t="s">
        <v>68</v>
      </c>
      <c r="E73" s="64">
        <f t="shared" si="2"/>
        <v>0</v>
      </c>
      <c r="F73" s="65">
        <f t="shared" si="3"/>
        <v>0</v>
      </c>
      <c r="G73" s="65">
        <f>C73*B24</f>
        <v>0</v>
      </c>
      <c r="H73" s="93">
        <f>C73*B20</f>
        <v>0</v>
      </c>
      <c r="I73" s="89">
        <f>SUM(D74,E73,F73,F74,G73,H73)</f>
        <v>0</v>
      </c>
    </row>
    <row r="74" spans="1:9" ht="15.75" thickBot="1" x14ac:dyDescent="0.3">
      <c r="A74" s="44">
        <v>45949</v>
      </c>
      <c r="B74" s="92"/>
      <c r="C74" s="92"/>
      <c r="D74" s="66">
        <f>C73*B21</f>
        <v>0</v>
      </c>
      <c r="E74" s="45" t="s">
        <v>68</v>
      </c>
      <c r="F74" s="67">
        <f>C73*B23</f>
        <v>0</v>
      </c>
      <c r="G74" s="45" t="s">
        <v>68</v>
      </c>
      <c r="H74" s="94"/>
      <c r="I74" s="90"/>
    </row>
    <row r="75" spans="1:9" ht="15.75" thickBot="1" x14ac:dyDescent="0.3">
      <c r="A75" s="51" t="s">
        <v>11</v>
      </c>
      <c r="B75" s="52" t="s">
        <v>18</v>
      </c>
      <c r="C75" s="52">
        <v>40</v>
      </c>
      <c r="D75" s="83">
        <f t="shared" si="1"/>
        <v>0</v>
      </c>
      <c r="E75" s="84">
        <f t="shared" si="2"/>
        <v>0</v>
      </c>
      <c r="F75" s="85">
        <f t="shared" si="3"/>
        <v>0</v>
      </c>
      <c r="G75" s="50" t="s">
        <v>68</v>
      </c>
      <c r="H75" s="85">
        <f>C75*B20</f>
        <v>0</v>
      </c>
      <c r="I75" s="53">
        <f>SUM(D75,E75,F75,H75)</f>
        <v>0</v>
      </c>
    </row>
    <row r="76" spans="1:9" x14ac:dyDescent="0.25">
      <c r="A76" s="117" t="s">
        <v>48</v>
      </c>
      <c r="B76" s="117"/>
      <c r="C76" s="117"/>
      <c r="D76" s="117"/>
      <c r="E76" s="117"/>
      <c r="F76" s="117"/>
      <c r="G76" s="38"/>
      <c r="H76" s="38"/>
      <c r="I76" s="35">
        <f>SUM(I65:I75)</f>
        <v>0</v>
      </c>
    </row>
    <row r="78" spans="1:9" x14ac:dyDescent="0.25">
      <c r="A78" s="1" t="s">
        <v>53</v>
      </c>
    </row>
    <row r="79" spans="1:9" x14ac:dyDescent="0.25">
      <c r="A79" s="1"/>
    </row>
    <row r="80" spans="1:9" x14ac:dyDescent="0.25">
      <c r="A80" s="14" t="s">
        <v>54</v>
      </c>
      <c r="B80" s="14" t="s">
        <v>55</v>
      </c>
      <c r="C80" s="14" t="s">
        <v>48</v>
      </c>
    </row>
    <row r="81" spans="1:3" x14ac:dyDescent="0.25">
      <c r="A81" s="25">
        <v>8</v>
      </c>
      <c r="B81" s="9">
        <f>B29</f>
        <v>0</v>
      </c>
      <c r="C81" s="5">
        <f>B81*A81</f>
        <v>0</v>
      </c>
    </row>
    <row r="82" spans="1:3" x14ac:dyDescent="0.25">
      <c r="A82" s="1"/>
    </row>
    <row r="83" spans="1:3" x14ac:dyDescent="0.25">
      <c r="A83" s="1" t="s">
        <v>29</v>
      </c>
    </row>
    <row r="85" spans="1:3" x14ac:dyDescent="0.25">
      <c r="A85" s="2" t="s">
        <v>30</v>
      </c>
      <c r="B85" s="9">
        <f>F44</f>
        <v>0</v>
      </c>
    </row>
    <row r="86" spans="1:3" x14ac:dyDescent="0.25">
      <c r="A86" s="2" t="s">
        <v>56</v>
      </c>
      <c r="B86" s="9">
        <f>D59</f>
        <v>0</v>
      </c>
    </row>
    <row r="87" spans="1:3" x14ac:dyDescent="0.25">
      <c r="A87" s="20" t="s">
        <v>57</v>
      </c>
      <c r="B87" s="9">
        <f>I76</f>
        <v>0</v>
      </c>
    </row>
    <row r="88" spans="1:3" x14ac:dyDescent="0.25">
      <c r="A88" s="20" t="s">
        <v>58</v>
      </c>
      <c r="B88" s="5">
        <f>C81</f>
        <v>0</v>
      </c>
    </row>
    <row r="89" spans="1:3" ht="15.75" thickBot="1" x14ac:dyDescent="0.3"/>
    <row r="90" spans="1:3" ht="15.75" thickBot="1" x14ac:dyDescent="0.3">
      <c r="A90" s="86" t="s">
        <v>59</v>
      </c>
      <c r="B90" s="87">
        <f>SUM(B85:B88)</f>
        <v>0</v>
      </c>
    </row>
  </sheetData>
  <mergeCells count="39">
    <mergeCell ref="A76:F76"/>
    <mergeCell ref="A30:B30"/>
    <mergeCell ref="F34:F35"/>
    <mergeCell ref="D34:D35"/>
    <mergeCell ref="C34:C35"/>
    <mergeCell ref="A48:A49"/>
    <mergeCell ref="B48:B49"/>
    <mergeCell ref="C48:C49"/>
    <mergeCell ref="D48:D49"/>
    <mergeCell ref="C1:I1"/>
    <mergeCell ref="A63:A64"/>
    <mergeCell ref="B63:B64"/>
    <mergeCell ref="C63:C64"/>
    <mergeCell ref="D63:D64"/>
    <mergeCell ref="E63:E64"/>
    <mergeCell ref="F63:F64"/>
    <mergeCell ref="I63:I64"/>
    <mergeCell ref="A59:C59"/>
    <mergeCell ref="A44:E44"/>
    <mergeCell ref="A7:B7"/>
    <mergeCell ref="B34:B35"/>
    <mergeCell ref="A34:A35"/>
    <mergeCell ref="E34:E35"/>
    <mergeCell ref="A15:B15"/>
    <mergeCell ref="A2:I2"/>
    <mergeCell ref="I65:I66"/>
    <mergeCell ref="B73:B74"/>
    <mergeCell ref="C73:C74"/>
    <mergeCell ref="I73:I74"/>
    <mergeCell ref="H73:H74"/>
    <mergeCell ref="C69:C70"/>
    <mergeCell ref="B69:B70"/>
    <mergeCell ref="H69:H70"/>
    <mergeCell ref="I69:I70"/>
    <mergeCell ref="G63:G64"/>
    <mergeCell ref="B65:B66"/>
    <mergeCell ref="C65:C66"/>
    <mergeCell ref="H63:H64"/>
    <mergeCell ref="H65:H66"/>
  </mergeCells>
  <pageMargins left="0.7" right="0.7" top="0.75" bottom="0.75" header="0.3" footer="0.3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Kumpa Jakub Bc.</dc:creator>
  <cp:lastModifiedBy>JK</cp:lastModifiedBy>
  <cp:lastPrinted>2025-02-13T10:35:30Z</cp:lastPrinted>
  <dcterms:created xsi:type="dcterms:W3CDTF">2025-02-13T09:26:43Z</dcterms:created>
  <dcterms:modified xsi:type="dcterms:W3CDTF">2025-02-26T15:19:32Z</dcterms:modified>
</cp:coreProperties>
</file>